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 GAS" sheetId="1" r:id="rId1"/>
  </sheets>
  <definedNames>
    <definedName name="_xlnm.Print_Area" localSheetId="0">' GAS'!$C$3:$IT$81</definedName>
  </definedNames>
  <calcPr fullCalcOnLoad="1"/>
</workbook>
</file>

<file path=xl/sharedStrings.xml><?xml version="1.0" encoding="utf-8"?>
<sst xmlns="http://schemas.openxmlformats.org/spreadsheetml/2006/main" count="304" uniqueCount="86">
  <si>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</si>
  <si>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</si>
  <si>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</si>
  <si>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</si>
  <si>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</si>
  <si>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</si>
  <si>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</si>
  <si>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</si>
  <si>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</si>
  <si>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</si>
  <si>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</si>
  <si>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</si>
  <si>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</si>
  <si>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</si>
  <si>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</si>
  <si>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</si>
  <si>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</si>
  <si>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</si>
  <si>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</si>
  <si>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</si>
  <si>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</si>
  <si>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</si>
  <si>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</si>
  <si>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</si>
  <si>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</si>
  <si>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</si>
  <si>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</si>
  <si>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</si>
  <si>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</si>
  <si>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</si>
  <si>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</si>
  <si>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</si>
  <si>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</si>
  <si>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</si>
  <si>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</si>
  <si>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</si>
  <si>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</si>
  <si>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</si>
  <si>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</si>
  <si>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</si>
  <si>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</si>
  <si>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</si>
  <si>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</si>
  <si>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</si>
  <si>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</si>
  <si>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</si>
  <si>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</si>
  <si>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</si>
  <si>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</si>
  <si>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</si>
  <si>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</si>
  <si>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</si>
  <si>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</si>
  <si>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</si>
  <si>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</si>
  <si>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</si>
  <si>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</si>
  <si>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</si>
  <si>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</si>
  <si>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</si>
  <si>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</si>
  <si>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</si>
  <si>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</si>
  <si>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</si>
  <si>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</si>
  <si>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</si>
  <si>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</si>
  <si>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</si>
  <si>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</si>
  <si>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</si>
  <si>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</si>
  <si>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</si>
  <si>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</si>
  <si>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</si>
  <si>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</si>
  <si>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</si>
  <si>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</si>
  <si>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</si>
  <si>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</si>
  <si>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</si>
  <si>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</si>
  <si>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</si>
  <si>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</si>
  <si>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</si>
  <si>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FEB 20- ENE 20</t>
  </si>
  <si>
    <t>FEBRERO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</si>
</sst>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583424"/>
        <c:axId val="65706497"/>
      </c:area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"/>
          <c:w val="0.955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GAS'!$IG$1:$IS$1</c:f>
              <c:strCache/>
            </c:strRef>
          </c:cat>
          <c:val>
            <c:numRef>
              <c:f>' GAS'!$IG$33:$IS$33</c:f>
              <c:numCache/>
            </c:numRef>
          </c:val>
          <c:shape val="cylinder"/>
        </c:ser>
        <c:shape val="cylinder"/>
        <c:axId val="54487562"/>
        <c:axId val="20626011"/>
      </c:bar3DChart>
      <c:dateAx>
        <c:axId val="54487562"/>
        <c:scaling>
          <c:orientation val="minMax"/>
          <c:max val="43862"/>
          <c:min val="4349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6260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62601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48756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240</xdr:col>
      <xdr:colOff>638175</xdr:colOff>
      <xdr:row>34</xdr:row>
      <xdr:rowOff>47625</xdr:rowOff>
    </xdr:from>
    <xdr:to>
      <xdr:col>250</xdr:col>
      <xdr:colOff>819150</xdr:colOff>
      <xdr:row>74</xdr:row>
      <xdr:rowOff>76200</xdr:rowOff>
    </xdr:to>
    <xdr:graphicFrame>
      <xdr:nvGraphicFramePr>
        <xdr:cNvPr id="5" name="3 Gráfico"/>
        <xdr:cNvGraphicFramePr/>
      </xdr:nvGraphicFramePr>
      <xdr:xfrm>
        <a:off x="2990850" y="7105650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G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T39" sqref="IT38:IT39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0" width="19.140625" style="1" hidden="1" customWidth="1"/>
    <col min="241" max="252" width="19.140625" style="1" customWidth="1"/>
    <col min="253" max="253" width="16.57421875" style="1" customWidth="1"/>
    <col min="254" max="254" width="15.421875" style="1" customWidth="1"/>
    <col min="255" max="16384" width="11.57421875" style="1" customWidth="1"/>
  </cols>
  <sheetData>
    <row r="1" spans="1:253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</row>
    <row r="3" spans="1:254" ht="20.25" customHeight="1">
      <c r="A3" s="39" t="s">
        <v>35</v>
      </c>
      <c r="B3" s="39"/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</row>
    <row r="4" spans="1:254" s="11" customFormat="1" ht="20.25" customHeight="1">
      <c r="A4" s="40" t="s">
        <v>74</v>
      </c>
      <c r="B4" s="40"/>
      <c r="C4" s="98" t="s">
        <v>85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11" customFormat="1" ht="23.25" customHeight="1">
      <c r="A5" s="39" t="s">
        <v>27</v>
      </c>
      <c r="B5" s="39"/>
      <c r="C5" s="97" t="s">
        <v>78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3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99">
        <v>2019</v>
      </c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1"/>
      <c r="IR8" s="99">
        <v>2020</v>
      </c>
      <c r="IS8" s="101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84</v>
      </c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f aca="true" t="shared" si="0" ref="IS10:IT23">+IS10-IR10</f>
        <v>336.43489999999974</v>
      </c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f t="shared" si="0"/>
        <v>438.78830000000016</v>
      </c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>
        <f t="shared" si="0"/>
        <v>0</v>
      </c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>
        <f t="shared" si="0"/>
        <v>0</v>
      </c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>
        <f t="shared" si="0"/>
        <v>0</v>
      </c>
      <c r="IU14" s="7"/>
      <c r="IV14" s="7"/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f t="shared" si="0"/>
        <v>-5.408299999999997</v>
      </c>
      <c r="IU15" s="7"/>
      <c r="IV15" s="7"/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f t="shared" si="0"/>
        <v>103.39270000000033</v>
      </c>
      <c r="IU16" s="7"/>
      <c r="IV16" s="7"/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>
        <f t="shared" si="0"/>
        <v>0</v>
      </c>
      <c r="IU17" s="7"/>
      <c r="IV17" s="7"/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>
        <f t="shared" si="0"/>
        <v>0</v>
      </c>
      <c r="IU18" s="7"/>
      <c r="IV18" s="7"/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f t="shared" si="0"/>
        <v>930.8009000000002</v>
      </c>
      <c r="IU19" s="7"/>
      <c r="IV19" s="7"/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f t="shared" si="0"/>
        <v>-6922.562999999998</v>
      </c>
      <c r="IU20" s="7"/>
      <c r="IV20" s="7"/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>SUM(IP10:IP20)</f>
        <v>44600.9163</v>
      </c>
      <c r="IQ21" s="58">
        <f>SUM(IQ10:IQ20)</f>
        <v>48004.14109999999</v>
      </c>
      <c r="IR21" s="58">
        <f>SUM(IR10:IR20)</f>
        <v>46618.1293</v>
      </c>
      <c r="IS21" s="58">
        <f>SUM(IS10:IS20)</f>
        <v>41499.5748</v>
      </c>
      <c r="IT21" s="58">
        <f t="shared" si="0"/>
        <v>-5118.554499999998</v>
      </c>
      <c r="IU21" s="7"/>
      <c r="IV21" s="7"/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f t="shared" si="0"/>
        <v>-1659.5340999999999</v>
      </c>
      <c r="IU22" s="7"/>
      <c r="IV22" s="7"/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4" ref="HA23:IB23">SUM(HA22)</f>
        <v>8090.4</v>
      </c>
      <c r="HB23" s="64">
        <f t="shared" si="4"/>
        <v>8421.516129032258</v>
      </c>
      <c r="HC23" s="64">
        <f t="shared" si="4"/>
        <v>7914.095167741935</v>
      </c>
      <c r="HD23" s="64">
        <f t="shared" si="4"/>
        <v>8128.594926666667</v>
      </c>
      <c r="HE23" s="64">
        <f t="shared" si="4"/>
        <v>8450.081458064516</v>
      </c>
      <c r="HF23" s="64">
        <f t="shared" si="4"/>
        <v>7918.932036666666</v>
      </c>
      <c r="HG23" s="64">
        <f t="shared" si="4"/>
        <v>7486.577448387097</v>
      </c>
      <c r="HH23" s="64">
        <f t="shared" si="4"/>
        <v>5948.690741935484</v>
      </c>
      <c r="HI23" s="64">
        <f t="shared" si="4"/>
        <v>4574.804971428572</v>
      </c>
      <c r="HJ23" s="64">
        <f t="shared" si="4"/>
        <v>4521.062177419354</v>
      </c>
      <c r="HK23" s="64">
        <f t="shared" si="4"/>
        <v>4695.936753333333</v>
      </c>
      <c r="HL23" s="64">
        <f t="shared" si="4"/>
        <v>5924.3766</v>
      </c>
      <c r="HM23" s="64">
        <f t="shared" si="4"/>
        <v>8710.2556</v>
      </c>
      <c r="HN23" s="64">
        <f t="shared" si="4"/>
        <v>7470.2543</v>
      </c>
      <c r="HO23" s="64">
        <f t="shared" si="4"/>
        <v>8013.8079</v>
      </c>
      <c r="HP23" s="64">
        <f t="shared" si="4"/>
        <v>8718.1853</v>
      </c>
      <c r="HQ23" s="64">
        <f t="shared" si="4"/>
        <v>8322.1543</v>
      </c>
      <c r="HR23" s="64">
        <f t="shared" si="4"/>
        <v>8925.2838</v>
      </c>
      <c r="HS23" s="64">
        <f t="shared" si="4"/>
        <v>9005.8518</v>
      </c>
      <c r="HT23" s="64">
        <f t="shared" si="4"/>
        <v>5154.9306</v>
      </c>
      <c r="HU23" s="64">
        <f t="shared" si="4"/>
        <v>6588.0828</v>
      </c>
      <c r="HV23" s="64">
        <f t="shared" si="4"/>
        <v>4221.7119</v>
      </c>
      <c r="HW23" s="64">
        <f t="shared" si="4"/>
        <v>4032.127</v>
      </c>
      <c r="HX23" s="64">
        <f t="shared" si="4"/>
        <v>5861.0674</v>
      </c>
      <c r="HY23" s="64">
        <f t="shared" si="4"/>
        <v>4898.6884</v>
      </c>
      <c r="HZ23" s="64">
        <f t="shared" si="4"/>
        <v>11487.1906</v>
      </c>
      <c r="IA23" s="64">
        <f t="shared" si="4"/>
        <v>10064</v>
      </c>
      <c r="IB23" s="64">
        <f t="shared" si="4"/>
        <v>10584.2179</v>
      </c>
      <c r="IC23" s="64">
        <f aca="true" t="shared" si="5" ref="IC23:IH23">SUM(IC22)</f>
        <v>7737.77</v>
      </c>
      <c r="ID23" s="64">
        <f t="shared" si="5"/>
        <v>8709.81</v>
      </c>
      <c r="IE23" s="64">
        <f t="shared" si="5"/>
        <v>9108.6085</v>
      </c>
      <c r="IF23" s="64">
        <f t="shared" si="5"/>
        <v>7682.4683</v>
      </c>
      <c r="IG23" s="64">
        <f t="shared" si="5"/>
        <v>7748.6259</v>
      </c>
      <c r="IH23" s="64">
        <f t="shared" si="5"/>
        <v>6677.3166</v>
      </c>
      <c r="II23" s="64">
        <f aca="true" t="shared" si="6" ref="II23:IO23">SUM(II22)</f>
        <v>6181.055</v>
      </c>
      <c r="IJ23" s="64">
        <f t="shared" si="6"/>
        <v>10062.106</v>
      </c>
      <c r="IK23" s="64">
        <f t="shared" si="6"/>
        <v>9478.5548</v>
      </c>
      <c r="IL23" s="64">
        <f t="shared" si="6"/>
        <v>8980.779</v>
      </c>
      <c r="IM23" s="64">
        <f t="shared" si="6"/>
        <v>8631.2379</v>
      </c>
      <c r="IN23" s="64">
        <f t="shared" si="6"/>
        <v>6568</v>
      </c>
      <c r="IO23" s="64">
        <f t="shared" si="6"/>
        <v>7236.9241</v>
      </c>
      <c r="IP23" s="64">
        <f>SUM(IP22)</f>
        <v>7316.3261</v>
      </c>
      <c r="IQ23" s="64">
        <f>SUM(IQ22)</f>
        <v>6394.7124</v>
      </c>
      <c r="IR23" s="64">
        <f>SUM(IR22)</f>
        <v>5170.7881</v>
      </c>
      <c r="IS23" s="64">
        <f>SUM(IS22)</f>
        <v>3511.254</v>
      </c>
      <c r="IT23" s="64">
        <f t="shared" si="0"/>
        <v>-1659.5340999999999</v>
      </c>
      <c r="IU23" s="7"/>
      <c r="IV23" s="7"/>
    </row>
    <row r="24" spans="1:256" s="13" customFormat="1" ht="20.25" customHeight="1" thickBot="1" thickTop="1">
      <c r="A24" s="65" t="s">
        <v>46</v>
      </c>
      <c r="B24" s="66" t="s">
        <v>34</v>
      </c>
      <c r="C24" s="102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f aca="true" t="shared" si="7" ref="IS24:IT30">+IS24-IR24</f>
        <v>40360.74490000005</v>
      </c>
      <c r="IU24" s="7"/>
      <c r="IV24" s="7"/>
    </row>
    <row r="25" spans="1:256" s="13" customFormat="1" ht="20.25" customHeight="1" thickBot="1" thickTop="1">
      <c r="A25" s="65"/>
      <c r="B25" s="66"/>
      <c r="C25" s="102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f t="shared" si="7"/>
        <v>-11390.031200000027</v>
      </c>
      <c r="IU25" s="7"/>
      <c r="IV25" s="7"/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8" ref="IA26:ID28">+HZ26-HY26</f>
        <v>0</v>
      </c>
      <c r="IB26" s="22">
        <f t="shared" si="8"/>
        <v>0</v>
      </c>
      <c r="IC26" s="22">
        <f t="shared" si="8"/>
        <v>0</v>
      </c>
      <c r="ID26" s="22">
        <f t="shared" si="8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>
        <f t="shared" si="7"/>
        <v>0</v>
      </c>
      <c r="IU26" s="7"/>
      <c r="IV26" s="7"/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8"/>
        <v>0</v>
      </c>
      <c r="IB27" s="22">
        <f t="shared" si="8"/>
        <v>0</v>
      </c>
      <c r="IC27" s="22">
        <f t="shared" si="8"/>
        <v>0</v>
      </c>
      <c r="ID27" s="22">
        <f t="shared" si="8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>
        <f t="shared" si="7"/>
        <v>0</v>
      </c>
      <c r="IU27" s="7"/>
      <c r="IV27" s="7"/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8"/>
        <v>0</v>
      </c>
      <c r="IB28" s="22">
        <f t="shared" si="8"/>
        <v>0</v>
      </c>
      <c r="IC28" s="22">
        <f t="shared" si="8"/>
        <v>0</v>
      </c>
      <c r="ID28" s="22">
        <f t="shared" si="8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>
        <f t="shared" si="7"/>
        <v>0</v>
      </c>
      <c r="IU28" s="7"/>
      <c r="IV28" s="7"/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f t="shared" si="7"/>
        <v>15096.29389999999</v>
      </c>
      <c r="IU29" s="7"/>
      <c r="IV29" s="7"/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f t="shared" si="7"/>
        <v>761.6778999999997</v>
      </c>
      <c r="IU30" s="7"/>
      <c r="IV30" s="7"/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9" ref="HA31:HP31">SUM(HA24:HA30)</f>
        <v>1279080.7333333332</v>
      </c>
      <c r="HB31" s="37">
        <f t="shared" si="9"/>
        <v>1463573.8064516129</v>
      </c>
      <c r="HC31" s="37">
        <f t="shared" si="9"/>
        <v>1419885.6112870967</v>
      </c>
      <c r="HD31" s="37">
        <f t="shared" si="9"/>
        <v>1343240.7573366666</v>
      </c>
      <c r="HE31" s="37">
        <f t="shared" si="9"/>
        <v>1350899.0626903225</v>
      </c>
      <c r="HF31" s="37">
        <f t="shared" si="9"/>
        <v>1485461.9383733333</v>
      </c>
      <c r="HG31" s="37">
        <f t="shared" si="9"/>
        <v>1397600.9965064519</v>
      </c>
      <c r="HH31" s="37">
        <f t="shared" si="9"/>
        <v>1182393.776616129</v>
      </c>
      <c r="HI31" s="37">
        <f t="shared" si="9"/>
        <v>1135430.5655892857</v>
      </c>
      <c r="HJ31" s="37">
        <f t="shared" si="9"/>
        <v>1168383.2364064516</v>
      </c>
      <c r="HK31" s="37">
        <f t="shared" si="9"/>
        <v>1104519.56044</v>
      </c>
      <c r="HL31" s="37">
        <f t="shared" si="9"/>
        <v>1118021.3246</v>
      </c>
      <c r="HM31" s="37">
        <f t="shared" si="9"/>
        <v>1218706.8143000002</v>
      </c>
      <c r="HN31" s="37">
        <f t="shared" si="9"/>
        <v>1114348.2186</v>
      </c>
      <c r="HO31" s="37">
        <f t="shared" si="9"/>
        <v>1323992.3793000001</v>
      </c>
      <c r="HP31" s="37">
        <f t="shared" si="9"/>
        <v>1224778.7414</v>
      </c>
      <c r="HQ31" s="37">
        <f aca="true" t="shared" si="10" ref="HQ31:HZ31">SUM(HQ24:HQ30)</f>
        <v>1296637.6916</v>
      </c>
      <c r="HR31" s="37">
        <f t="shared" si="10"/>
        <v>1335627.6753</v>
      </c>
      <c r="HS31" s="37">
        <f t="shared" si="10"/>
        <v>1274447.4008</v>
      </c>
      <c r="HT31" s="37">
        <f t="shared" si="10"/>
        <v>1094706.3521</v>
      </c>
      <c r="HU31" s="37">
        <f t="shared" si="10"/>
        <v>803119.2884000001</v>
      </c>
      <c r="HV31" s="37">
        <f t="shared" si="10"/>
        <v>1121306.6672999999</v>
      </c>
      <c r="HW31" s="37">
        <f t="shared" si="10"/>
        <v>1176387.1489000001</v>
      </c>
      <c r="HX31" s="37">
        <f t="shared" si="10"/>
        <v>1252105.4546</v>
      </c>
      <c r="HY31" s="37">
        <f t="shared" si="10"/>
        <v>1360798.7161</v>
      </c>
      <c r="HZ31" s="37">
        <f t="shared" si="10"/>
        <v>1250803.0694</v>
      </c>
      <c r="IA31" s="37">
        <f aca="true" t="shared" si="11" ref="IA31:IG31">SUM(IA24:IA30)</f>
        <v>904221</v>
      </c>
      <c r="IB31" s="37">
        <f t="shared" si="11"/>
        <v>1381906.5193</v>
      </c>
      <c r="IC31" s="37">
        <f t="shared" si="11"/>
        <v>1158600.5705</v>
      </c>
      <c r="ID31" s="37">
        <f t="shared" si="11"/>
        <v>1325189.4339</v>
      </c>
      <c r="IE31" s="37">
        <f t="shared" si="11"/>
        <v>1363240.0697</v>
      </c>
      <c r="IF31" s="37">
        <f t="shared" si="11"/>
        <v>1268967.9425</v>
      </c>
      <c r="IG31" s="37">
        <f t="shared" si="11"/>
        <v>1216917.8742999998</v>
      </c>
      <c r="IH31" s="37">
        <f aca="true" t="shared" si="12" ref="IH31:IM31">SUM(IH24:IH30)</f>
        <v>1148593.0918</v>
      </c>
      <c r="II31" s="37">
        <f t="shared" si="12"/>
        <v>1072980.0314000002</v>
      </c>
      <c r="IJ31" s="37">
        <f t="shared" si="12"/>
        <v>1035582.2769000002</v>
      </c>
      <c r="IK31" s="37">
        <f t="shared" si="12"/>
        <v>1069342.2167</v>
      </c>
      <c r="IL31" s="37">
        <f t="shared" si="12"/>
        <v>1287092.5625</v>
      </c>
      <c r="IM31" s="37">
        <f t="shared" si="12"/>
        <v>1453667.759</v>
      </c>
      <c r="IN31" s="37">
        <f>SUM(IN24:IN30)</f>
        <v>1502819</v>
      </c>
      <c r="IO31" s="37">
        <f>SUM(IO24:IO30)</f>
        <v>1363260.5221</v>
      </c>
      <c r="IP31" s="37">
        <f>SUM(IP24:IP30)</f>
        <v>1366452.6982</v>
      </c>
      <c r="IQ31" s="37">
        <f>SUM(IQ24:IQ30)</f>
        <v>1189500.1118</v>
      </c>
      <c r="IR31" s="37">
        <f>SUM(IR24:IR30)</f>
        <v>1159931.7741</v>
      </c>
      <c r="IS31" s="37">
        <f>SUM(IS24:IS30)</f>
        <v>1204760.4596000002</v>
      </c>
      <c r="IT31" s="37">
        <f>+IS31-IR31</f>
        <v>44828.68550000014</v>
      </c>
      <c r="IU31" s="7"/>
      <c r="IV31" s="7"/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3" ref="HA33:HL33">SUM(HA21,HA23,HA31)</f>
        <v>1326088.9666666666</v>
      </c>
      <c r="HB33" s="91">
        <f t="shared" si="13"/>
        <v>1512372</v>
      </c>
      <c r="HC33" s="91">
        <f t="shared" si="13"/>
        <v>1468104.5245903225</v>
      </c>
      <c r="HD33" s="91">
        <f t="shared" si="13"/>
        <v>1391000.0528499999</v>
      </c>
      <c r="HE33" s="91">
        <f t="shared" si="13"/>
        <v>1400096.4323354838</v>
      </c>
      <c r="HF33" s="91">
        <f t="shared" si="13"/>
        <v>1534268.6860233333</v>
      </c>
      <c r="HG33" s="91">
        <f t="shared" si="13"/>
        <v>1445701.7787677422</v>
      </c>
      <c r="HH33" s="91">
        <f t="shared" si="13"/>
        <v>1223514.5233741936</v>
      </c>
      <c r="HI33" s="91">
        <f t="shared" si="13"/>
        <v>1177591.9728535714</v>
      </c>
      <c r="HJ33" s="91">
        <f t="shared" si="13"/>
        <v>1204775.2012870968</v>
      </c>
      <c r="HK33" s="91">
        <f t="shared" si="13"/>
        <v>1143093.7067233333</v>
      </c>
      <c r="HL33" s="91">
        <f t="shared" si="13"/>
        <v>1160523.6394</v>
      </c>
      <c r="HM33" s="91">
        <f aca="true" t="shared" si="14" ref="HM33:HZ33">SUM(HM21,HM23,HM31)</f>
        <v>1263196.8907</v>
      </c>
      <c r="HN33" s="91">
        <f t="shared" si="14"/>
        <v>1160740.9856</v>
      </c>
      <c r="HO33" s="91">
        <f t="shared" si="14"/>
        <v>1370849.5386</v>
      </c>
      <c r="HP33" s="91">
        <f t="shared" si="14"/>
        <v>1273395.6905999999</v>
      </c>
      <c r="HQ33" s="91">
        <f t="shared" si="14"/>
        <v>1344459.2987</v>
      </c>
      <c r="HR33" s="91">
        <f t="shared" si="14"/>
        <v>1377579.1163</v>
      </c>
      <c r="HS33" s="91">
        <f t="shared" si="14"/>
        <v>1320929.9459</v>
      </c>
      <c r="HT33" s="91">
        <f t="shared" si="14"/>
        <v>1139326.3817</v>
      </c>
      <c r="HU33" s="91">
        <f t="shared" si="14"/>
        <v>849299.3486000001</v>
      </c>
      <c r="HV33" s="91">
        <f t="shared" si="14"/>
        <v>1163361.3283999998</v>
      </c>
      <c r="HW33" s="91">
        <f t="shared" si="14"/>
        <v>1218079.3886000002</v>
      </c>
      <c r="HX33" s="91">
        <f t="shared" si="14"/>
        <v>1295738.0528</v>
      </c>
      <c r="HY33" s="91">
        <f t="shared" si="14"/>
        <v>1403484.5905000002</v>
      </c>
      <c r="HZ33" s="91">
        <f t="shared" si="14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5" ref="IC33:IH33">+SUM(IC21,IC23,IC31)</f>
        <v>1205642.6236999999</v>
      </c>
      <c r="ID33" s="91">
        <f t="shared" si="15"/>
        <v>1374883.9639</v>
      </c>
      <c r="IE33" s="91">
        <f t="shared" si="15"/>
        <v>1412080.9692000002</v>
      </c>
      <c r="IF33" s="91">
        <f t="shared" si="15"/>
        <v>1315946.6183</v>
      </c>
      <c r="IG33" s="91">
        <f t="shared" si="15"/>
        <v>1264159.3536999999</v>
      </c>
      <c r="IH33" s="91">
        <f t="shared" si="15"/>
        <v>1194725.7081000002</v>
      </c>
      <c r="II33" s="91">
        <f aca="true" t="shared" si="16" ref="II33:IN33">+SUM(II21,II23,II31)</f>
        <v>1119085.7702000001</v>
      </c>
      <c r="IJ33" s="91">
        <f t="shared" si="16"/>
        <v>1085771.4066</v>
      </c>
      <c r="IK33" s="91">
        <f t="shared" si="16"/>
        <v>1121340.8312</v>
      </c>
      <c r="IL33" s="91">
        <f t="shared" si="16"/>
        <v>1340583.2341</v>
      </c>
      <c r="IM33" s="91">
        <f t="shared" si="16"/>
        <v>1509143.8179000001</v>
      </c>
      <c r="IN33" s="91">
        <f t="shared" si="16"/>
        <v>1555961</v>
      </c>
      <c r="IO33" s="91">
        <f>+SUM(IO21,IO23,IO31)</f>
        <v>1419451.6309</v>
      </c>
      <c r="IP33" s="91">
        <f>+SUM(IP21,IP23,IP31)</f>
        <v>1418369.9406</v>
      </c>
      <c r="IQ33" s="91">
        <f>+SUM(IQ21,IQ23,IQ31)</f>
        <v>1243898.9653</v>
      </c>
      <c r="IR33" s="91">
        <f>+SUM(IR21,IR23,IR31)</f>
        <v>1211720.6915</v>
      </c>
      <c r="IS33" s="91">
        <f>+SUM(IS21,IS23,IS31)</f>
        <v>1249771.2884000002</v>
      </c>
      <c r="IT33" s="91">
        <f>+IS33-IR33</f>
        <v>38050.59690000024</v>
      </c>
      <c r="IU33" s="7"/>
      <c r="IV33" s="7"/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HT8:IE8"/>
    <mergeCell ref="IR8:IS8"/>
    <mergeCell ref="C5:IT5"/>
    <mergeCell ref="C4:IT4"/>
    <mergeCell ref="C3:IT3"/>
    <mergeCell ref="FX8:GI8"/>
    <mergeCell ref="IF8:IQ8"/>
    <mergeCell ref="C24:C25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3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2020-03-25T20:55:34Z</dcterms:modified>
  <cp:category/>
  <cp:version/>
  <cp:contentType/>
  <cp:contentStatus/>
</cp:coreProperties>
</file>